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22260"/>
  </bookViews>
  <sheets>
    <sheet name="2025-0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<sst xmlns="http://schemas.openxmlformats.org/spreadsheetml/2006/main" count="41" uniqueCount="33">
  <si>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青手当月缴费人员明细（2025年01月）</t>
  </si>
  <si>
    <t>序号</t>
  </si>
  <si>
    <t>部门</t>
  </si>
  <si>
    <t>姓名</t>
  </si>
  <si>
    <t>公民身份证号</t>
  </si>
  <si>
    <t>手机号</t>
  </si>
  <si>
    <t>全勤工资</t>
  </si>
  <si>
    <t>绩效工资</t>
  </si>
  <si>
    <t>奖金</t>
  </si>
  <si>
    <t>销售提成</t>
  </si>
  <si>
    <t>补贴</t>
  </si>
  <si>
    <t>当月应发</t>
  </si>
  <si>
    <t>月缴费基数</t>
  </si>
  <si>
    <t>养老保险</t>
  </si>
  <si>
    <t>基本医疗保险</t>
  </si>
  <si>
    <t>附加医疗</t>
  </si>
  <si>
    <t>失业保险</t>
  </si>
  <si>
    <t>工伤保险</t>
  </si>
  <si>
    <t>公积金</t>
  </si>
  <si>
    <t>个人所得税</t>
  </si>
  <si>
    <t>其他代扣</t>
  </si>
  <si>
    <t>实发工资</t>
  </si>
  <si>
    <t>备注</t>
  </si>
  <si>
    <t>交通</t>
  </si>
  <si>
    <t>餐饮</t>
  </si>
  <si>
    <t>话费</t>
  </si>
  <si>
    <t>单位月缴纳额</t>
  </si>
  <si>
    <t>个人月缴纳额</t>
  </si>
  <si>
    <t>1</t>
  </si>
  <si>
    <t>研发</t>
  </si>
  <si>
    <t>胡鹏</t>
  </si>
  <si>
    <t>620422199003033251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</si>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</sst>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8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 applyProtection="1">
      <alignment horizontal="center" vertical="center"/>
      <protection locked="0"/>
    </xf>
    <xf numFmtId="49" fontId="3" fillId="4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3" fillId="3" borderId="0" xfId="0" applyNumberFormat="1" applyFont="1" applyFill="1" applyAlignment="1" applyProtection="1">
      <alignment horizontal="center" vertical="center"/>
      <protection locked="0"/>
    </xf>
    <xf numFmtId="176" fontId="2" fillId="3" borderId="1" xfId="0" applyNumberFormat="1" applyFont="1" applyFill="1" applyBorder="1" applyAlignment="1" applyProtection="1">
      <alignment horizontal="center" vertical="center"/>
      <protection locked="0"/>
    </xf>
    <xf numFmtId="49" fontId="2" fillId="4" borderId="1" xfId="0" applyNumberFormat="1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176" fontId="3" fillId="4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  <protection locked="0"/>
    </xf>
    <xf numFmtId="176" fontId="3" fillId="3" borderId="1" xfId="0" applyNumberFormat="1" applyFont="1" applyFill="1" applyBorder="1" applyAlignment="1">
      <alignment horizontal="center" vertical="center"/>
    </xf>
    <xf numFmtId="176" fontId="3" fillId="4" borderId="0" xfId="0" applyNumberFormat="1" applyFont="1" applyFill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top" wrapText="1"/>
    </xf>
    <xf numFmtId="176" fontId="5" fillId="2" borderId="1" xfId="0" applyNumberFormat="1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3"/>
  <sheetViews>
    <sheetView tabSelected="1" zoomScale="80" zoomScaleNormal="80" workbookViewId="0">
      <pane xSplit="3" ySplit="3" topLeftCell="D4" activePane="bottomRight" state="frozen"/>
      <selection/>
      <selection pane="topRight"/>
      <selection pane="bottomLeft"/>
      <selection pane="bottomRight" activeCell="E13" sqref="E13"/>
    </sheetView>
  </sheetViews>
  <sheetFormatPr defaultColWidth="11.7115384615385" defaultRowHeight="17.6"/>
  <cols>
    <col min="1" max="1" width="7.15384615384615" style="8" customWidth="1"/>
    <col min="2" max="2" width="5.625" style="8" customWidth="1"/>
    <col min="3" max="3" width="11.8173076923077" style="8" customWidth="1"/>
    <col min="4" max="4" width="26.1538461538462" style="8" customWidth="1"/>
    <col min="5" max="5" width="17.6923076923077" style="8" customWidth="1"/>
    <col min="6" max="7" width="10.375" style="8" customWidth="1"/>
    <col min="8" max="8" width="9.30769230769231" style="8" customWidth="1"/>
    <col min="9" max="9" width="9.875" style="8" customWidth="1"/>
    <col min="10" max="10" width="8.375" style="8" customWidth="1"/>
    <col min="11" max="11" width="9.375" style="8" customWidth="1"/>
    <col min="12" max="12" width="8.375" style="8" customWidth="1"/>
    <col min="13" max="13" width="10.375" style="9" customWidth="1"/>
    <col min="14" max="14" width="12.25" style="8" customWidth="1"/>
    <col min="15" max="15" width="14.625" style="8" customWidth="1"/>
    <col min="16" max="16" width="14.625" style="10" customWidth="1"/>
    <col min="17" max="17" width="14.625" style="8" customWidth="1"/>
    <col min="18" max="18" width="14.625" style="10" customWidth="1"/>
    <col min="19" max="20" width="14.625" style="8" customWidth="1"/>
    <col min="21" max="21" width="14.625" style="10" customWidth="1"/>
    <col min="22" max="23" width="14.625" style="8" customWidth="1"/>
    <col min="24" max="24" width="14.625" style="10" customWidth="1"/>
    <col min="25" max="25" width="12.25" style="8" customWidth="1"/>
    <col min="26" max="26" width="9.875" style="8" customWidth="1"/>
    <col min="27" max="27" width="10.375" style="8" customWidth="1"/>
    <col min="28" max="28" width="41.6153846153846" style="8" customWidth="1"/>
    <col min="29" max="16384" width="11.7115384615385" style="8"/>
  </cols>
  <sheetData>
    <row r="1" s="1" customFormat="1" spans="1:1638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23"/>
      <c r="N1" s="8"/>
      <c r="O1" s="8"/>
      <c r="P1" s="10"/>
      <c r="Q1" s="8"/>
      <c r="R1" s="10"/>
      <c r="S1" s="8"/>
      <c r="T1" s="8"/>
      <c r="U1" s="10"/>
      <c r="V1" s="8"/>
      <c r="W1" s="8"/>
      <c r="X1" s="10"/>
      <c r="Y1" s="8"/>
      <c r="Z1" s="8"/>
      <c r="AA1" s="8"/>
      <c r="AB1" s="8"/>
      <c r="XEZ1" s="8"/>
      <c r="XFA1" s="8"/>
      <c r="XFB1" s="8"/>
    </row>
    <row r="2" s="2" customFormat="1" ht="23.25" customHeight="1" spans="1:28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4"/>
      <c r="N2" s="11"/>
      <c r="O2" s="11"/>
      <c r="P2" s="25"/>
      <c r="Q2" s="11"/>
      <c r="R2" s="25"/>
      <c r="S2" s="11"/>
      <c r="T2" s="11"/>
      <c r="U2" s="25"/>
      <c r="V2" s="11"/>
      <c r="W2" s="11"/>
      <c r="X2" s="25"/>
      <c r="Y2" s="11"/>
      <c r="Z2" s="11"/>
      <c r="AA2" s="11"/>
      <c r="AB2" s="11"/>
    </row>
    <row r="3" s="3" customFormat="1" ht="15.75" customHeight="1" spans="1:28">
      <c r="A3" s="12" t="s">
        <v>1</v>
      </c>
      <c r="B3" s="13" t="s">
        <v>2</v>
      </c>
      <c r="C3" s="12" t="s">
        <v>3</v>
      </c>
      <c r="D3" s="12" t="s">
        <v>4</v>
      </c>
      <c r="E3" s="13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20" t="s">
        <v>10</v>
      </c>
      <c r="K3" s="21"/>
      <c r="L3" s="22"/>
      <c r="M3" s="26" t="s">
        <v>11</v>
      </c>
      <c r="N3" s="14" t="s">
        <v>12</v>
      </c>
      <c r="O3" s="21" t="s">
        <v>13</v>
      </c>
      <c r="P3" s="27"/>
      <c r="Q3" s="21" t="s">
        <v>14</v>
      </c>
      <c r="R3" s="27"/>
      <c r="S3" s="12" t="s">
        <v>15</v>
      </c>
      <c r="T3" s="20" t="s">
        <v>16</v>
      </c>
      <c r="U3" s="27"/>
      <c r="V3" s="12" t="s">
        <v>17</v>
      </c>
      <c r="W3" s="21" t="s">
        <v>18</v>
      </c>
      <c r="X3" s="36"/>
      <c r="Y3" s="12" t="s">
        <v>19</v>
      </c>
      <c r="Z3" s="12" t="s">
        <v>20</v>
      </c>
      <c r="AA3" s="12" t="s">
        <v>21</v>
      </c>
      <c r="AB3" s="12" t="s">
        <v>22</v>
      </c>
    </row>
    <row r="4" s="3" customFormat="1" ht="15.75" customHeight="1" spans="1:28">
      <c r="A4" s="14"/>
      <c r="B4" s="12"/>
      <c r="C4" s="14"/>
      <c r="D4" s="14"/>
      <c r="E4" s="12"/>
      <c r="F4" s="14"/>
      <c r="G4" s="14"/>
      <c r="H4" s="14"/>
      <c r="I4" s="14"/>
      <c r="J4" s="15" t="s">
        <v>23</v>
      </c>
      <c r="K4" s="15" t="s">
        <v>24</v>
      </c>
      <c r="L4" s="15" t="s">
        <v>25</v>
      </c>
      <c r="M4" s="28"/>
      <c r="N4" s="14"/>
      <c r="O4" s="29" t="s">
        <v>26</v>
      </c>
      <c r="P4" s="30" t="s">
        <v>27</v>
      </c>
      <c r="Q4" s="14" t="s">
        <v>26</v>
      </c>
      <c r="R4" s="30" t="s">
        <v>27</v>
      </c>
      <c r="S4" s="14" t="s">
        <v>26</v>
      </c>
      <c r="T4" s="14" t="s">
        <v>26</v>
      </c>
      <c r="U4" s="30" t="s">
        <v>27</v>
      </c>
      <c r="V4" s="14" t="s">
        <v>26</v>
      </c>
      <c r="W4" s="14" t="s">
        <v>26</v>
      </c>
      <c r="X4" s="30" t="s">
        <v>27</v>
      </c>
      <c r="Y4" s="14"/>
      <c r="Z4" s="14"/>
      <c r="AA4" s="14"/>
      <c r="AB4" s="14"/>
    </row>
    <row r="5" s="4" customFormat="1" ht="15.75" customHeight="1" spans="1:28">
      <c r="A5" s="15" t="s">
        <v>28</v>
      </c>
      <c r="B5" s="15" t="s">
        <v>29</v>
      </c>
      <c r="C5" s="15" t="s">
        <v>30</v>
      </c>
      <c r="D5" s="15" t="s">
        <v>31</v>
      </c>
      <c r="E5" s="15"/>
      <c r="F5" s="18">
        <v>9000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31">
        <f>SUM(F5:L5)</f>
        <v>9000</v>
      </c>
      <c r="N5" s="18">
        <v>25000</v>
      </c>
      <c r="O5" s="18">
        <v>4000</v>
      </c>
      <c r="P5" s="32">
        <v>2000</v>
      </c>
      <c r="Q5" s="18">
        <v>2125</v>
      </c>
      <c r="R5" s="32">
        <v>500</v>
      </c>
      <c r="S5" s="18">
        <v>375</v>
      </c>
      <c r="T5" s="18">
        <v>125</v>
      </c>
      <c r="U5" s="32">
        <v>125</v>
      </c>
      <c r="V5" s="18">
        <v>40</v>
      </c>
      <c r="W5" s="18">
        <v>1750</v>
      </c>
      <c r="X5" s="32">
        <v>1750</v>
      </c>
      <c r="Y5" s="37">
        <v>0</v>
      </c>
      <c r="Z5" s="18">
        <v>0</v>
      </c>
      <c r="AA5" s="18">
        <f>M5-P5-R5-U5-X5-Y5-Z5</f>
        <v>4625</v>
      </c>
      <c r="AB5" s="18"/>
    </row>
    <row r="6" s="5" customFormat="1" spans="1:28">
      <c r="A6" s="16"/>
      <c r="B6" s="17"/>
      <c r="C6" s="17"/>
      <c r="D6" s="17"/>
      <c r="E6" s="17"/>
      <c r="F6" s="19"/>
      <c r="G6" s="19"/>
      <c r="H6" s="19"/>
      <c r="I6" s="19"/>
      <c r="J6" s="19"/>
      <c r="K6" s="19"/>
      <c r="L6" s="19"/>
      <c r="M6" s="33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38"/>
      <c r="Z6" s="19"/>
      <c r="AA6" s="19"/>
      <c r="AB6" s="19"/>
    </row>
    <row r="7" s="6" customFormat="1" spans="1:28">
      <c r="A7" s="18" t="s">
        <v>32</v>
      </c>
      <c r="B7" s="18"/>
      <c r="C7" s="18"/>
      <c r="D7" s="18"/>
      <c r="E7" s="18"/>
      <c r="F7" s="18">
        <f t="shared" ref="F7:AA7" si="0">SUM(F5:F6)</f>
        <v>9000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34">
        <f t="shared" si="0"/>
        <v>9000</v>
      </c>
      <c r="N7" s="18">
        <f t="shared" si="0"/>
        <v>25000</v>
      </c>
      <c r="O7" s="18">
        <f t="shared" si="0"/>
        <v>4000</v>
      </c>
      <c r="P7" s="32">
        <f t="shared" si="0"/>
        <v>2000</v>
      </c>
      <c r="Q7" s="18">
        <f t="shared" si="0"/>
        <v>2125</v>
      </c>
      <c r="R7" s="32">
        <f t="shared" si="0"/>
        <v>500</v>
      </c>
      <c r="S7" s="18">
        <f t="shared" si="0"/>
        <v>375</v>
      </c>
      <c r="T7" s="18">
        <f t="shared" si="0"/>
        <v>125</v>
      </c>
      <c r="U7" s="32">
        <f t="shared" si="0"/>
        <v>125</v>
      </c>
      <c r="V7" s="18">
        <f t="shared" si="0"/>
        <v>40</v>
      </c>
      <c r="W7" s="18">
        <f t="shared" si="0"/>
        <v>1750</v>
      </c>
      <c r="X7" s="32">
        <f t="shared" si="0"/>
        <v>1750</v>
      </c>
      <c r="Y7" s="18">
        <f t="shared" si="0"/>
        <v>0</v>
      </c>
      <c r="Z7" s="18">
        <f t="shared" si="0"/>
        <v>0</v>
      </c>
      <c r="AA7" s="18">
        <f t="shared" si="0"/>
        <v>4625</v>
      </c>
      <c r="AB7" s="18"/>
    </row>
    <row r="8" s="7" customFormat="1" spans="1:16382">
      <c r="A8" s="8"/>
      <c r="B8" s="8"/>
      <c r="C8" s="8"/>
      <c r="D8" s="8"/>
      <c r="E8" s="8"/>
      <c r="F8" s="6"/>
      <c r="G8" s="6"/>
      <c r="H8" s="6"/>
      <c r="I8" s="6"/>
      <c r="J8" s="6"/>
      <c r="K8" s="6"/>
      <c r="L8" s="6"/>
      <c r="M8" s="23"/>
      <c r="N8" s="6"/>
      <c r="O8" s="6"/>
      <c r="P8" s="35"/>
      <c r="Q8" s="6"/>
      <c r="R8" s="35"/>
      <c r="S8" s="6"/>
      <c r="T8" s="6"/>
      <c r="U8" s="35"/>
      <c r="V8" s="6"/>
      <c r="W8" s="6"/>
      <c r="X8" s="35"/>
      <c r="Y8" s="6"/>
      <c r="Z8" s="6"/>
      <c r="AA8" s="6"/>
      <c r="AB8" s="6"/>
      <c r="XEZ8" s="8"/>
      <c r="XFA8" s="8"/>
      <c r="XFB8" s="8"/>
    </row>
    <row r="9" s="7" customFormat="1" spans="1:1638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23"/>
      <c r="N9" s="8"/>
      <c r="O9" s="8"/>
      <c r="P9" s="10"/>
      <c r="Q9" s="8"/>
      <c r="R9" s="10"/>
      <c r="S9" s="8"/>
      <c r="T9" s="8"/>
      <c r="U9" s="10"/>
      <c r="V9" s="8"/>
      <c r="W9" s="8"/>
      <c r="X9" s="10"/>
      <c r="Y9" s="8"/>
      <c r="Z9" s="8"/>
      <c r="AA9" s="8"/>
      <c r="AB9" s="8"/>
      <c r="XEZ9" s="8"/>
      <c r="XFA9" s="8"/>
      <c r="XFB9" s="8"/>
    </row>
    <row r="10" s="7" customFormat="1" spans="1:1638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23"/>
      <c r="N10" s="8"/>
      <c r="O10" s="8"/>
      <c r="P10" s="10"/>
      <c r="Q10" s="8"/>
      <c r="R10" s="10"/>
      <c r="S10" s="8"/>
      <c r="T10" s="8"/>
      <c r="U10" s="10"/>
      <c r="V10" s="8"/>
      <c r="W10" s="8"/>
      <c r="X10" s="10"/>
      <c r="Y10" s="8"/>
      <c r="Z10" s="8"/>
      <c r="AA10" s="8"/>
      <c r="AB10" s="8"/>
      <c r="XEZ10" s="8"/>
      <c r="XFA10" s="8"/>
      <c r="XFB10" s="8"/>
    </row>
    <row r="11" spans="13:13">
      <c r="M11" s="23"/>
    </row>
    <row r="12" spans="13:13">
      <c r="M12" s="23"/>
    </row>
    <row r="13" spans="13:13">
      <c r="M13" s="23"/>
    </row>
  </sheetData>
  <mergeCells count="22">
    <mergeCell ref="A2:AB2"/>
    <mergeCell ref="J3:L3"/>
    <mergeCell ref="O3:P3"/>
    <mergeCell ref="Q3:R3"/>
    <mergeCell ref="T3:U3"/>
    <mergeCell ref="W3:X3"/>
    <mergeCell ref="A7:E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Y3:Y4"/>
    <mergeCell ref="Z3:Z4"/>
    <mergeCell ref="AA3:AA4"/>
    <mergeCell ref="AB3:A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dapeng</dc:creator>
  <cp:lastModifiedBy>大鹏 จุ๊บ</cp:lastModifiedBy>
  <dcterms:created xsi:type="dcterms:W3CDTF">2024-03-01T06:49:00Z</dcterms:created>
  <dcterms:modified xsi:type="dcterms:W3CDTF">2025-04-16T11:13:01Z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B296FBAAEAB243FFB4DDF1F83E60F3C5_13</vt:lpwstr>
  </property>
  <property fmtid="{D5CDD505-2E9C-101B-9397-08002B2CF9AE}" pid="3" name="KSOProductBuildVer">
    <vt:lpwstr>2052-6.15.1.8935</vt:lpwstr>
  </property>
</Properties>
</file>